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gov-my.sharepoint.com/personal/kelly_a_rambeau_doe_nh_gov/Documents/Leg Requests/Div II Finance/"/>
    </mc:Choice>
  </mc:AlternateContent>
  <xr:revisionPtr revIDLastSave="4" documentId="8_{4C2F31E2-A3E7-4438-B2F5-B0778254066F}" xr6:coauthVersionLast="47" xr6:coauthVersionMax="47" xr10:uidLastSave="{48D2946F-7059-44E8-B422-9A7B238121D0}"/>
  <bookViews>
    <workbookView xWindow="28680" yWindow="-120" windowWidth="29040" windowHeight="15840" activeTab="1" xr2:uid="{EF899473-91F4-4FE1-A120-FBA61B4CAE63}"/>
  </bookViews>
  <sheets>
    <sheet name="FY 24 NSLP.Meals " sheetId="1" r:id="rId1"/>
    <sheet name="FY 24 All Progra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B4" i="1"/>
  <c r="E4" i="1" s="1"/>
  <c r="F4" i="1"/>
  <c r="F15" i="1" s="1"/>
  <c r="B5" i="1"/>
  <c r="F5" i="1" s="1"/>
  <c r="B7" i="1"/>
  <c r="E7" i="1" s="1"/>
  <c r="F7" i="1"/>
  <c r="E9" i="1"/>
  <c r="F9" i="1"/>
  <c r="E10" i="1"/>
  <c r="F10" i="1"/>
  <c r="E11" i="1"/>
  <c r="F11" i="1"/>
  <c r="E5" i="1" l="1"/>
  <c r="F14" i="1" s="1"/>
</calcChain>
</file>

<file path=xl/sharedStrings.xml><?xml version="1.0" encoding="utf-8"?>
<sst xmlns="http://schemas.openxmlformats.org/spreadsheetml/2006/main" count="32" uniqueCount="31">
  <si>
    <t>*Based on RSA 189:11-a.VII.(b) that provides .03 cents and .30 cents for schools that implement a wellness policy.</t>
  </si>
  <si>
    <t>Total Federal Reimbursement Paid in FY 24</t>
  </si>
  <si>
    <t>Total State Reimbursement Paid in FY 24</t>
  </si>
  <si>
    <t xml:space="preserve">State Lunch </t>
  </si>
  <si>
    <t>100% Non F&amp;R Lunch (Paid)</t>
  </si>
  <si>
    <t>Reduced Lunch</t>
  </si>
  <si>
    <t>Free Lunch</t>
  </si>
  <si>
    <t>Non F&amp;R Breakfast (Paid)</t>
  </si>
  <si>
    <t>$0.30*</t>
  </si>
  <si>
    <t>Reduced Breakfast</t>
  </si>
  <si>
    <t>$0.03*</t>
  </si>
  <si>
    <t>Free Breakfast</t>
  </si>
  <si>
    <t>Federal Funding Paid in FY 24</t>
  </si>
  <si>
    <t xml:space="preserve">State Funding Paid in FY 24 </t>
  </si>
  <si>
    <t xml:space="preserve">Current State Reimbursement </t>
  </si>
  <si>
    <t xml:space="preserve">Federal Reimbursement </t>
  </si>
  <si>
    <t># of Meals Served (FY24)</t>
  </si>
  <si>
    <t>Meal</t>
  </si>
  <si>
    <t>National School Lunch Program- FY 24</t>
  </si>
  <si>
    <t>Total Federal Reimbursement Paid in FY 23</t>
  </si>
  <si>
    <t>Total Federal Reimbursement Paid in FY 22</t>
  </si>
  <si>
    <t xml:space="preserve">Child and Adult Care Food Program </t>
  </si>
  <si>
    <t xml:space="preserve">Summer Meals Program </t>
  </si>
  <si>
    <t xml:space="preserve">Special Milk Program </t>
  </si>
  <si>
    <t xml:space="preserve">Fresh Fruits and Vegetable Program </t>
  </si>
  <si>
    <t xml:space="preserve">National School Breakfast and Lunch Program (afterschool snack) </t>
  </si>
  <si>
    <t>FY24</t>
  </si>
  <si>
    <t>FY 23</t>
  </si>
  <si>
    <t>FY 22</t>
  </si>
  <si>
    <t>USDA Program</t>
  </si>
  <si>
    <t xml:space="preserve">Office of Nutrition Programs and Services- Federal Funding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</si>
</sst>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Verdana"/>
      <family val="2"/>
    </font>
    <font>
      <b/>
      <u/>
      <sz val="12"/>
      <color rgb="FF000000"/>
      <name val="Verdana"/>
      <family val="2"/>
    </font>
    <font>
      <b/>
      <u/>
      <sz val="18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8" fontId="2" fillId="2" borderId="1" xfId="0" applyNumberFormat="1" applyFont="1" applyFill="1" applyBorder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8" fontId="2" fillId="4" borderId="1" xfId="0" applyNumberFormat="1" applyFont="1" applyFill="1" applyBorder="1" applyAlignment="1">
      <alignment horizontal="center" vertical="center" wrapText="1"/>
    </xf>
    <xf numFmtId="7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4" fontId="2" fillId="6" borderId="1" xfId="0" applyNumberFormat="1" applyFont="1" applyFill="1" applyBorder="1" applyAlignment="1">
      <alignment vertical="center" wrapText="1"/>
    </xf>
    <xf numFmtId="44" fontId="2" fillId="3" borderId="1" xfId="0" applyNumberFormat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vertical="center" wrapText="1"/>
    </xf>
    <xf numFmtId="44" fontId="2" fillId="6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44" fontId="2" fillId="6" borderId="1" xfId="0" applyNumberFormat="1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44" fontId="2" fillId="6" borderId="2" xfId="0" applyNumberFormat="1" applyFont="1" applyFill="1" applyBorder="1" applyAlignment="1">
      <alignment horizontal="center" vertical="center"/>
    </xf>
    <xf numFmtId="44" fontId="2" fillId="3" borderId="2" xfId="0" applyNumberFormat="1" applyFont="1" applyFill="1" applyBorder="1" applyAlignment="1">
      <alignment horizontal="center" vertical="center"/>
    </xf>
    <xf numFmtId="7" fontId="2" fillId="2" borderId="2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8" fontId="2" fillId="3" borderId="3" xfId="0" applyNumberFormat="1" applyFont="1" applyFill="1" applyBorder="1" applyAlignment="1">
      <alignment horizontal="center" vertical="center" wrapText="1"/>
    </xf>
    <xf numFmtId="8" fontId="2" fillId="3" borderId="2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0C3A-0512-4996-A64A-6A30D0FBC074}">
  <dimension ref="A1:H17"/>
  <sheetViews>
    <sheetView workbookViewId="0">
      <selection activeCell="F20" sqref="F20"/>
    </sheetView>
  </sheetViews>
  <sheetFormatPr defaultRowHeight="14.4" x14ac:dyDescent="0.3"/>
  <cols>
    <col min="1" max="1" width="15.6640625" customWidth="1"/>
    <col min="2" max="2" width="15.33203125" customWidth="1"/>
    <col min="3" max="3" width="21.5546875" customWidth="1"/>
    <col min="4" max="4" width="20.44140625" customWidth="1"/>
    <col min="5" max="5" width="19.6640625" customWidth="1"/>
    <col min="6" max="6" width="21" customWidth="1"/>
    <col min="7" max="7" width="28" customWidth="1"/>
  </cols>
  <sheetData>
    <row r="1" spans="1:8" ht="34.799999999999997" customHeight="1" thickBot="1" x14ac:dyDescent="0.35">
      <c r="A1" s="44" t="s">
        <v>18</v>
      </c>
      <c r="B1" s="45"/>
      <c r="C1" s="45"/>
      <c r="D1" s="45"/>
      <c r="E1" s="45"/>
      <c r="F1" s="45"/>
    </row>
    <row r="2" spans="1:8" ht="16.8" hidden="1" customHeight="1" thickBot="1" x14ac:dyDescent="0.35">
      <c r="A2" s="46"/>
      <c r="B2" s="46"/>
      <c r="C2" s="46"/>
      <c r="D2" s="46"/>
      <c r="E2" s="46"/>
      <c r="F2" s="46"/>
      <c r="G2" s="19"/>
      <c r="H2" s="18"/>
    </row>
    <row r="3" spans="1:8" ht="61.5" customHeight="1" thickBot="1" x14ac:dyDescent="0.35">
      <c r="A3" s="17" t="s">
        <v>17</v>
      </c>
      <c r="B3" s="16" t="s">
        <v>16</v>
      </c>
      <c r="C3" s="16" t="s">
        <v>15</v>
      </c>
      <c r="D3" s="16" t="s">
        <v>14</v>
      </c>
      <c r="E3" s="15" t="s">
        <v>13</v>
      </c>
      <c r="F3" s="14" t="s">
        <v>12</v>
      </c>
    </row>
    <row r="4" spans="1:8" ht="42.6" customHeight="1" x14ac:dyDescent="0.3">
      <c r="A4" s="13" t="s">
        <v>11</v>
      </c>
      <c r="B4" s="7">
        <f>586926+1121482</f>
        <v>1708408</v>
      </c>
      <c r="C4" s="12">
        <v>2.2799999999999998</v>
      </c>
      <c r="D4" s="12" t="s">
        <v>10</v>
      </c>
      <c r="E4" s="3">
        <f>B4*0.03</f>
        <v>51252.24</v>
      </c>
      <c r="F4" s="2">
        <f>B4*C4</f>
        <v>3895170.2399999998</v>
      </c>
    </row>
    <row r="5" spans="1:8" ht="14.4" customHeight="1" x14ac:dyDescent="0.3">
      <c r="A5" s="49" t="s">
        <v>9</v>
      </c>
      <c r="B5" s="50">
        <f>180635+138435</f>
        <v>319070</v>
      </c>
      <c r="C5" s="51">
        <v>1.9</v>
      </c>
      <c r="D5" s="51" t="s">
        <v>8</v>
      </c>
      <c r="E5" s="52">
        <f>B5*0.3</f>
        <v>95721</v>
      </c>
      <c r="F5" s="54">
        <f>B5*C5</f>
        <v>606233</v>
      </c>
    </row>
    <row r="6" spans="1:8" ht="25.8" customHeight="1" x14ac:dyDescent="0.3">
      <c r="A6" s="49"/>
      <c r="B6" s="50"/>
      <c r="C6" s="51"/>
      <c r="D6" s="51"/>
      <c r="E6" s="53"/>
      <c r="F6" s="54"/>
    </row>
    <row r="7" spans="1:8" ht="46.2" customHeight="1" x14ac:dyDescent="0.3">
      <c r="A7" s="6" t="s">
        <v>7</v>
      </c>
      <c r="B7" s="5">
        <f>1348525+652478</f>
        <v>2001003</v>
      </c>
      <c r="C7" s="4">
        <v>0.38</v>
      </c>
      <c r="D7" s="4">
        <v>0.03</v>
      </c>
      <c r="E7" s="3">
        <f>B7*D7</f>
        <v>60030.09</v>
      </c>
      <c r="F7" s="2">
        <f>B7*C7</f>
        <v>760381.14</v>
      </c>
    </row>
    <row r="8" spans="1:8" ht="9.6" customHeight="1" x14ac:dyDescent="0.3">
      <c r="A8" s="11"/>
      <c r="B8" s="10"/>
      <c r="C8" s="9"/>
      <c r="D8" s="9"/>
      <c r="E8" s="8"/>
      <c r="F8" s="8"/>
    </row>
    <row r="9" spans="1:8" ht="36" customHeight="1" x14ac:dyDescent="0.3">
      <c r="A9" s="6" t="s">
        <v>6</v>
      </c>
      <c r="B9" s="7">
        <v>3546374</v>
      </c>
      <c r="C9" s="4">
        <v>4.33</v>
      </c>
      <c r="D9" s="4">
        <v>0</v>
      </c>
      <c r="E9" s="3">
        <f>B9*D9</f>
        <v>0</v>
      </c>
      <c r="F9" s="2">
        <f>B9*C9</f>
        <v>15355799.42</v>
      </c>
    </row>
    <row r="10" spans="1:8" ht="35.4" customHeight="1" x14ac:dyDescent="0.3">
      <c r="A10" s="6" t="s">
        <v>5</v>
      </c>
      <c r="B10" s="5">
        <v>722340</v>
      </c>
      <c r="C10" s="4">
        <v>3.93</v>
      </c>
      <c r="D10" s="4">
        <v>0</v>
      </c>
      <c r="E10" s="3">
        <f>B10*D10</f>
        <v>0</v>
      </c>
      <c r="F10" s="2">
        <f>B10*C10</f>
        <v>2838796.2</v>
      </c>
    </row>
    <row r="11" spans="1:8" ht="56.4" customHeight="1" x14ac:dyDescent="0.3">
      <c r="A11" s="6" t="s">
        <v>4</v>
      </c>
      <c r="B11" s="5">
        <v>8069115</v>
      </c>
      <c r="C11" s="4">
        <v>0.48</v>
      </c>
      <c r="D11" s="4">
        <v>0</v>
      </c>
      <c r="E11" s="3">
        <f>B11*D11</f>
        <v>0</v>
      </c>
      <c r="F11" s="2">
        <f>B11*C11</f>
        <v>3873175.1999999997</v>
      </c>
    </row>
    <row r="12" spans="1:8" ht="37.799999999999997" customHeight="1" x14ac:dyDescent="0.3">
      <c r="A12" s="6" t="s">
        <v>3</v>
      </c>
      <c r="B12" s="5"/>
      <c r="C12" s="4"/>
      <c r="D12" s="4"/>
      <c r="E12" s="3">
        <v>832003</v>
      </c>
      <c r="F12" s="2"/>
    </row>
    <row r="13" spans="1:8" ht="20.100000000000001" customHeight="1" x14ac:dyDescent="0.3">
      <c r="A13" s="1"/>
      <c r="B13" s="1"/>
      <c r="C13" s="1"/>
      <c r="D13" s="1"/>
      <c r="E13" s="1"/>
      <c r="F13" s="1"/>
    </row>
    <row r="14" spans="1:8" ht="20.100000000000001" customHeight="1" x14ac:dyDescent="0.3">
      <c r="A14" s="47" t="s">
        <v>2</v>
      </c>
      <c r="B14" s="47"/>
      <c r="C14" s="47"/>
      <c r="D14" s="47"/>
      <c r="E14" s="47"/>
      <c r="F14" s="3">
        <f>SUM(E4:E12)</f>
        <v>1039006.33</v>
      </c>
    </row>
    <row r="15" spans="1:8" ht="16.2" x14ac:dyDescent="0.3">
      <c r="A15" s="48" t="s">
        <v>1</v>
      </c>
      <c r="B15" s="48"/>
      <c r="C15" s="48"/>
      <c r="D15" s="48"/>
      <c r="E15" s="48"/>
      <c r="F15" s="2">
        <f>SUM(F4,F5,F7,F9,F10,F11)</f>
        <v>27329555.199999999</v>
      </c>
    </row>
    <row r="16" spans="1:8" ht="15.6" x14ac:dyDescent="0.3">
      <c r="A16" s="1" t="s">
        <v>0</v>
      </c>
      <c r="B16" s="1"/>
      <c r="C16" s="1"/>
      <c r="D16" s="1"/>
      <c r="E16" s="1"/>
      <c r="F16" s="1"/>
    </row>
    <row r="17" spans="1:6" ht="15.6" x14ac:dyDescent="0.3">
      <c r="A17" s="1"/>
      <c r="B17" s="1"/>
      <c r="C17" s="1"/>
      <c r="D17" s="1"/>
      <c r="E17" s="1"/>
      <c r="F17" s="1"/>
    </row>
  </sheetData>
  <mergeCells count="9">
    <mergeCell ref="A14:E14"/>
    <mergeCell ref="A15:E15"/>
    <mergeCell ref="A1:F2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1805A-8101-4CD8-88D1-C97E43A67CDA}">
  <dimension ref="A1:F12"/>
  <sheetViews>
    <sheetView tabSelected="1" workbookViewId="0">
      <selection activeCell="F20" sqref="F20"/>
    </sheetView>
  </sheetViews>
  <sheetFormatPr defaultRowHeight="14.4" x14ac:dyDescent="0.3"/>
  <cols>
    <col min="1" max="1" width="39.33203125" customWidth="1"/>
    <col min="2" max="2" width="22.77734375" bestFit="1" customWidth="1"/>
    <col min="3" max="3" width="24" customWidth="1"/>
    <col min="4" max="4" width="21.77734375" bestFit="1" customWidth="1"/>
    <col min="5" max="5" width="28" customWidth="1"/>
  </cols>
  <sheetData>
    <row r="1" spans="1:6" ht="43.8" customHeight="1" x14ac:dyDescent="0.3">
      <c r="A1" s="44" t="s">
        <v>30</v>
      </c>
      <c r="B1" s="45"/>
      <c r="C1" s="45"/>
      <c r="D1" s="45"/>
    </row>
    <row r="2" spans="1:6" ht="16.8" customHeight="1" thickBot="1" x14ac:dyDescent="0.35">
      <c r="A2" s="46"/>
      <c r="B2" s="46"/>
      <c r="C2" s="46"/>
      <c r="D2" s="46"/>
      <c r="E2" s="19"/>
      <c r="F2" s="18"/>
    </row>
    <row r="3" spans="1:6" ht="61.5" customHeight="1" thickBot="1" x14ac:dyDescent="0.35">
      <c r="A3" s="17" t="s">
        <v>29</v>
      </c>
      <c r="B3" s="34" t="s">
        <v>28</v>
      </c>
      <c r="C3" s="15" t="s">
        <v>27</v>
      </c>
      <c r="D3" s="33" t="s">
        <v>26</v>
      </c>
    </row>
    <row r="4" spans="1:6" ht="55.8" customHeight="1" x14ac:dyDescent="0.3">
      <c r="A4" s="13" t="s">
        <v>25</v>
      </c>
      <c r="B4" s="32">
        <v>72979332.219999999</v>
      </c>
      <c r="C4" s="31">
        <v>48859639.960000001</v>
      </c>
      <c r="D4" s="30">
        <v>28711932.859999999</v>
      </c>
    </row>
    <row r="5" spans="1:6" ht="62.4" customHeight="1" x14ac:dyDescent="0.3">
      <c r="A5" s="29" t="s">
        <v>24</v>
      </c>
      <c r="B5" s="28">
        <v>1754380.6</v>
      </c>
      <c r="C5" s="27">
        <v>1984045.07</v>
      </c>
      <c r="D5" s="26">
        <v>2440944.4500000002</v>
      </c>
    </row>
    <row r="6" spans="1:6" ht="38.4" customHeight="1" x14ac:dyDescent="0.3">
      <c r="A6" s="6" t="s">
        <v>23</v>
      </c>
      <c r="B6" s="28">
        <v>44326.92</v>
      </c>
      <c r="C6" s="27">
        <v>53002.27</v>
      </c>
      <c r="D6" s="26">
        <v>258492.77</v>
      </c>
    </row>
    <row r="7" spans="1:6" ht="46.2" customHeight="1" x14ac:dyDescent="0.3">
      <c r="A7" s="6" t="s">
        <v>22</v>
      </c>
      <c r="B7" s="25">
        <v>990961.96</v>
      </c>
      <c r="C7" s="24">
        <v>956013.93</v>
      </c>
      <c r="D7" s="23">
        <v>928291.59</v>
      </c>
    </row>
    <row r="8" spans="1:6" ht="37.200000000000003" customHeight="1" x14ac:dyDescent="0.3">
      <c r="A8" s="6" t="s">
        <v>21</v>
      </c>
      <c r="B8" s="25">
        <v>3140617.73</v>
      </c>
      <c r="C8" s="24">
        <v>3768554.96</v>
      </c>
      <c r="D8" s="23">
        <v>3752264.16</v>
      </c>
    </row>
    <row r="9" spans="1:6" ht="20.100000000000001" customHeight="1" x14ac:dyDescent="0.3"/>
    <row r="10" spans="1:6" ht="16.2" x14ac:dyDescent="0.3">
      <c r="A10" s="35" t="s">
        <v>20</v>
      </c>
      <c r="B10" s="36"/>
      <c r="C10" s="37"/>
      <c r="D10" s="22">
        <f>SUM(B4:B8)</f>
        <v>78909619.429999992</v>
      </c>
    </row>
    <row r="11" spans="1:6" ht="16.2" x14ac:dyDescent="0.3">
      <c r="A11" s="38" t="s">
        <v>19</v>
      </c>
      <c r="B11" s="39"/>
      <c r="C11" s="40"/>
      <c r="D11" s="21">
        <f>SUM(C4:C8)</f>
        <v>55621256.190000005</v>
      </c>
    </row>
    <row r="12" spans="1:6" ht="16.2" x14ac:dyDescent="0.3">
      <c r="A12" s="41" t="s">
        <v>1</v>
      </c>
      <c r="B12" s="42"/>
      <c r="C12" s="43"/>
      <c r="D12" s="20">
        <f>SUM(D4:D8)</f>
        <v>36091925.829999998</v>
      </c>
    </row>
  </sheetData>
  <mergeCells count="4">
    <mergeCell ref="A10:C10"/>
    <mergeCell ref="A11:C11"/>
    <mergeCell ref="A12:C12"/>
    <mergeCell ref="A1:D2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992deae9-1c4c-42c8-a310-5088af55ba74}" enabled="0" method="" siteId="{992deae9-1c4c-42c8-a310-5088af55ba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24 NSLP.Meals </vt:lpstr>
      <vt:lpstr>FY 24 All Programs</vt:lpstr>
    </vt:vector>
  </TitlesOfParts>
  <Company>State of New Hampshire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Rambeau, Kelly</dc:creator>
  <cp:lastModifiedBy>Rambeau, Kelly</cp:lastModifiedBy>
  <cp:lastPrinted>2025-02-04T20:38:13Z</cp:lastPrinted>
  <dcterms:created xsi:type="dcterms:W3CDTF">2025-02-04T20:34:40Z</dcterms:created>
  <dcterms:modified xsi:type="dcterms:W3CDTF">2025-02-04T20:38:13Z</dcterms:modified>
</cp:coreProperties>
</file>